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4880" windowHeight="7815" activeTab="1"/>
  </bookViews>
  <sheets>
    <sheet name="PSTO 2011" sheetId="4" r:id="rId1"/>
    <sheet name="PSTO 2010" sheetId="5" r:id="rId2"/>
  </sheets>
  <externalReferences>
    <externalReference r:id="rId3"/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M16" i="5"/>
  <c r="L16"/>
  <c r="K16"/>
  <c r="J16"/>
  <c r="I16"/>
  <c r="H16"/>
  <c r="G16"/>
  <c r="F16"/>
  <c r="E16"/>
  <c r="D16"/>
  <c r="C16"/>
  <c r="B16"/>
  <c r="N15"/>
  <c r="N14"/>
  <c r="N13"/>
  <c r="N12"/>
  <c r="N16" s="1"/>
  <c r="M15" i="4"/>
  <c r="L15"/>
  <c r="K15"/>
  <c r="J15"/>
  <c r="I15"/>
  <c r="H15"/>
  <c r="G15"/>
  <c r="F15"/>
  <c r="E15"/>
  <c r="D15"/>
  <c r="C15"/>
  <c r="B15"/>
  <c r="N15" s="1"/>
  <c r="M14"/>
  <c r="L14"/>
  <c r="K14"/>
  <c r="J14"/>
  <c r="I14"/>
  <c r="H14"/>
  <c r="G14"/>
  <c r="F14"/>
  <c r="E14"/>
  <c r="D14"/>
  <c r="C14"/>
  <c r="B14"/>
  <c r="N14" s="1"/>
  <c r="M13"/>
  <c r="L13"/>
  <c r="K13"/>
  <c r="J13"/>
  <c r="I13"/>
  <c r="H13"/>
  <c r="G13"/>
  <c r="F13"/>
  <c r="E13"/>
  <c r="D13"/>
  <c r="C13"/>
  <c r="B13"/>
  <c r="N13" s="1"/>
  <c r="M12"/>
  <c r="M16" s="1"/>
  <c r="L12"/>
  <c r="L16" s="1"/>
  <c r="K12"/>
  <c r="K16" s="1"/>
  <c r="J12"/>
  <c r="J16" s="1"/>
  <c r="I12"/>
  <c r="I16" s="1"/>
  <c r="H12"/>
  <c r="H16" s="1"/>
  <c r="G12"/>
  <c r="G16" s="1"/>
  <c r="F12"/>
  <c r="F16" s="1"/>
  <c r="E12"/>
  <c r="E16" s="1"/>
  <c r="D12"/>
  <c r="D16" s="1"/>
  <c r="C12"/>
  <c r="C16" s="1"/>
  <c r="B12"/>
  <c r="B16" s="1"/>
  <c r="N12" l="1"/>
  <c r="N16" s="1"/>
</calcChain>
</file>

<file path=xl/sharedStrings.xml><?xml version="1.0" encoding="utf-8"?>
<sst xmlns="http://schemas.openxmlformats.org/spreadsheetml/2006/main" count="38" uniqueCount="19">
  <si>
    <t>Descripción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</si>
  <si>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</si>
  <si>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</si>
  <si>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</si>
  <si>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</si>
  <si>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</si>
  <si>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</si>
  <si>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</si>
  <si>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</si>
  <si>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</si>
  <si>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</si>
  <si>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</si>
  <si>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</si>
  <si>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 </t>
  </si>
  <si>
    <t>SERVICIOS PERSONALES</t>
  </si>
  <si>
    <t>MATERIALES Y SUMINISTROS</t>
  </si>
  <si>
    <t>SERVICIOS GENERALES</t>
  </si>
  <si>
    <t>ADQUISICIONES</t>
  </si>
  <si>
    <t>Total</t>
  </si>
</sst>
</file>

<file path=xl/styles.xml><?xml version="1.0" encoding="utf-8"?>
<styleSheet xmlns="http://schemas.openxmlformats.org/spreadsheetml/2006/main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Pts&quot;_-;\-* #,##0.00\ &quot;Pts&quot;_-;_-* &quot;-&quot;??\ &quot;Pts&quot;_-;_-@_-"/>
    <numFmt numFmtId="165" formatCode="_-[$€-2]* #,##0.00_-;\-[$€-2]* #,##0.00_-;_-[$€-2]* &quot;-&quot;??_-"/>
  </numFmts>
  <fonts count="6">
    <font>
      <sz val="11"/>
      <color theme="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">
    <xf numFmtId="0" fontId="0" fillId="0" borderId="0" xfId="0"/>
    <xf numFmtId="4" fontId="2" fillId="0" borderId="0" xfId="1" applyNumberFormat="1" applyFont="1" applyAlignment="1">
      <alignment horizontal="center" vertical="center" wrapText="1"/>
    </xf>
    <xf numFmtId="4" fontId="3" fillId="0" borderId="0" xfId="1" applyNumberFormat="1" applyFont="1" applyAlignment="1">
      <alignment vertical="center" wrapText="1"/>
    </xf>
    <xf numFmtId="4" fontId="3" fillId="0" borderId="1" xfId="1" applyNumberFormat="1" applyFont="1" applyFill="1" applyBorder="1" applyAlignment="1">
      <alignment horizontal="left" vertical="center" wrapText="1"/>
    </xf>
    <xf numFmtId="44" fontId="3" fillId="0" borderId="1" xfId="2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center" wrapText="1"/>
    </xf>
    <xf numFmtId="43" fontId="3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left" vertical="center" wrapText="1"/>
    </xf>
    <xf numFmtId="43" fontId="3" fillId="0" borderId="1" xfId="3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4" fontId="4" fillId="2" borderId="1" xfId="1" applyNumberFormat="1" applyFont="1" applyFill="1" applyBorder="1" applyAlignment="1">
      <alignment horizontal="center" vertical="center" wrapText="1"/>
    </xf>
    <xf numFmtId="43" fontId="5" fillId="0" borderId="1" xfId="3" applyNumberFormat="1" applyFont="1" applyFill="1" applyBorder="1" applyAlignment="1">
      <alignment vertical="center" wrapText="1"/>
    </xf>
    <xf numFmtId="4" fontId="4" fillId="2" borderId="1" xfId="1" applyNumberFormat="1" applyFont="1" applyFill="1" applyBorder="1" applyAlignment="1">
      <alignment horizontal="center" vertical="center" wrapText="1"/>
    </xf>
  </cellXfs>
  <cellStyles count="5">
    <cellStyle name="Euro" xfId="4"/>
    <cellStyle name="Moneda 2" xfId="2"/>
    <cellStyle name="Moneda_Analiticas capitulo 5000 2010" xf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3</xdr:col>
      <xdr:colOff>923925</xdr:colOff>
      <xdr:row>16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0" y="4448175"/>
          <a:ext cx="43719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1" i="0" strike="noStrike">
              <a:solidFill>
                <a:srgbClr val="000000"/>
              </a:solidFill>
              <a:latin typeface="Arial"/>
              <a:cs typeface="Arial"/>
            </a:rPr>
            <a:t>REGLAS DE OPERACIÓN:</a:t>
          </a: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1. Según Manual para el Ejercicio y Control Presupuestal.</a:t>
          </a:r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11</xdr:col>
      <xdr:colOff>152400</xdr:colOff>
      <xdr:row>16</xdr:row>
      <xdr:rowOff>0</xdr:rowOff>
    </xdr:to>
    <xdr:sp macro="" textlink="">
      <xdr:nvSpPr>
        <xdr:cNvPr id="3" name="Text Box 4"/>
        <xdr:cNvSpPr txBox="1">
          <a:spLocks noChangeArrowheads="1"/>
        </xdr:cNvSpPr>
      </xdr:nvSpPr>
      <xdr:spPr bwMode="auto">
        <a:xfrm>
          <a:off x="5334000" y="4448175"/>
          <a:ext cx="581025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1" i="0" strike="noStrike">
              <a:solidFill>
                <a:srgbClr val="000000"/>
              </a:solidFill>
              <a:latin typeface="Arial"/>
              <a:cs typeface="Arial"/>
            </a:rPr>
            <a:t>CATALOGO DE CONCEPTOS:</a:t>
          </a: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-Dos equipos portatiles.(Lap Top).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-Dos equipos de escritorio.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-Consola Yamaha 6 canales.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-Chasis NASS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-Regulador de alto voltaje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-Servidor de Red.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-Equipo de computo, monitor touch y camra de video IP.</a:t>
          </a: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28575</xdr:rowOff>
    </xdr:from>
    <xdr:to>
      <xdr:col>13</xdr:col>
      <xdr:colOff>704850</xdr:colOff>
      <xdr:row>7</xdr:row>
      <xdr:rowOff>342900</xdr:rowOff>
    </xdr:to>
    <xdr:grpSp>
      <xdr:nvGrpSpPr>
        <xdr:cNvPr id="4" name="3 Grupo"/>
        <xdr:cNvGrpSpPr>
          <a:grpSpLocks/>
        </xdr:cNvGrpSpPr>
      </xdr:nvGrpSpPr>
      <xdr:grpSpPr bwMode="auto">
        <a:xfrm>
          <a:off x="0" y="28575"/>
          <a:ext cx="13725525" cy="1381125"/>
          <a:chOff x="38103" y="28643"/>
          <a:chExt cx="11765797" cy="1384404"/>
        </a:xfrm>
      </xdr:grpSpPr>
      <xdr:sp macro="" textlink="">
        <xdr:nvSpPr>
          <xdr:cNvPr id="5" name="Text Box 2"/>
          <xdr:cNvSpPr txBox="1">
            <a:spLocks noChangeArrowheads="1"/>
          </xdr:cNvSpPr>
        </xdr:nvSpPr>
        <xdr:spPr bwMode="auto">
          <a:xfrm>
            <a:off x="1407754" y="28643"/>
            <a:ext cx="10396146" cy="1384404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36576" tIns="32004" rIns="36576" bIns="0" anchor="t" upright="1"/>
          <a:lstStyle/>
          <a:p>
            <a:pPr algn="ctr" rtl="0">
              <a:defRPr sz="1000"/>
            </a:pPr>
            <a:endParaRPr lang="es-E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es-ES" sz="10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s-ES" sz="1100" b="1" i="0" strike="noStrike">
                <a:solidFill>
                  <a:srgbClr val="000000"/>
                </a:solidFill>
                <a:latin typeface="Arial"/>
                <a:cs typeface="Arial"/>
              </a:rPr>
              <a:t>PRESUPUESTO</a:t>
            </a:r>
          </a:p>
          <a:p>
            <a:pPr algn="ctr" rtl="0">
              <a:defRPr sz="1000"/>
            </a:pPr>
            <a:r>
              <a:rPr lang="es-ES" sz="1100" b="1" i="0" strike="noStrike">
                <a:solidFill>
                  <a:srgbClr val="000000"/>
                </a:solidFill>
                <a:latin typeface="Arial"/>
                <a:cs typeface="Arial"/>
              </a:rPr>
              <a:t>Ejercicio Fiscal 2011.</a:t>
            </a:r>
          </a:p>
          <a:p>
            <a:pPr algn="ctr" rtl="0">
              <a:defRPr sz="1000"/>
            </a:pPr>
            <a:endParaRPr lang="es-ES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pic>
        <xdr:nvPicPr>
          <xdr:cNvPr id="6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38103" y="38100"/>
            <a:ext cx="1109329" cy="135585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1181100</xdr:colOff>
      <xdr:row>7</xdr:row>
      <xdr:rowOff>304800</xdr:rowOff>
    </xdr:to>
    <xdr:pic>
      <xdr:nvPicPr>
        <xdr:cNvPr id="2" name="Picture 1" descr="logotipo LIX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81100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1600200</xdr:colOff>
      <xdr:row>0</xdr:row>
      <xdr:rowOff>57150</xdr:rowOff>
    </xdr:from>
    <xdr:to>
      <xdr:col>13</xdr:col>
      <xdr:colOff>952500</xdr:colOff>
      <xdr:row>8</xdr:row>
      <xdr:rowOff>95250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00200" y="57150"/>
          <a:ext cx="13182600" cy="1647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endParaRPr lang="es-ES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Ejercicio Fiscal 2010.</a:t>
          </a:r>
        </a:p>
        <a:p>
          <a:pPr algn="ctr" rtl="1">
            <a:defRPr sz="1000"/>
          </a:pPr>
          <a:endParaRPr lang="es-ES" sz="10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3</xdr:col>
      <xdr:colOff>923925</xdr:colOff>
      <xdr:row>16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0" y="4448175"/>
          <a:ext cx="52101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1" i="0" strike="noStrike">
              <a:solidFill>
                <a:srgbClr val="000000"/>
              </a:solidFill>
              <a:latin typeface="Arial"/>
              <a:cs typeface="Arial"/>
            </a:rPr>
            <a:t>REGLAS DE OPERACIÓN:</a:t>
          </a: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1. Según Manual para el Ejercicio y Control Presupuestal.</a:t>
          </a:r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11</xdr:col>
      <xdr:colOff>152400</xdr:colOff>
      <xdr:row>16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172200" y="4448175"/>
          <a:ext cx="592455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s-ES" sz="900" b="1" i="0" strike="noStrike">
              <a:solidFill>
                <a:srgbClr val="000000"/>
              </a:solidFill>
              <a:latin typeface="Arial"/>
              <a:cs typeface="Arial"/>
            </a:rPr>
            <a:t>CATALOGO DE CONCEPTOS:</a:t>
          </a: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-Dos equipos portatiles.(Lap Top).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-Dos equipos de escritorio.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-Consola Yamaha 6 canales.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-Chasis NASS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-Regulador de alto voltaje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-Servidor de Red.</a:t>
          </a:r>
        </a:p>
        <a:p>
          <a:pPr algn="l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Arial"/>
              <a:cs typeface="Arial"/>
            </a:rPr>
            <a:t>-Equipo de computo, monitor touch y camra de video IP.</a:t>
          </a: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s-ES" sz="9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ambriz/Mis%20documentos/Almacen%20de%20Materiales/2010/LX%20Legislatura/PRESUPUESTO%202011/propuesta%201/3.%20Servicios%20Personales/3a%20prop/CAP%201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ambriz/Mis%20documentos/Almacen%20de%20Materiales/2010/LX%20Legislatura/PRESUPUESTO%202011/propuesta%201/4.%20Materiales%20y%20Servicios/PTO%202011%20%20MAT%20-%20SER%20CAP%20-modif(!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ambriz/Mis%20documentos/Almacen%20de%20Materiales/2010/LX%20Legislatura/PRESUPUESTO%202011/propuesta%201/5.%20Servicios%20Generales/PTO%20SER%20GRAL%20CAP%20-%203000-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ambriz/Mis%20documentos/Almacen%20de%20Materiales/2010/LX%20Legislatura/PRESUPUESTO%202011/propuesta%201/6.%20Adquisiciones/PTO%20ADQ%20CAP%20-%205000%20VER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ALISIS"/>
      <sheetName val="% GASTO"/>
      <sheetName val="Resumen"/>
      <sheetName val="1103"/>
      <sheetName val="1301"/>
      <sheetName val="1305"/>
      <sheetName val="1306"/>
      <sheetName val="1316"/>
      <sheetName val="1319"/>
      <sheetName val="1327"/>
      <sheetName val="1405"/>
      <sheetName val="1410"/>
      <sheetName val="1411"/>
      <sheetName val="1413"/>
      <sheetName val="1414"/>
      <sheetName val="1509"/>
      <sheetName val="1512"/>
      <sheetName val="1513"/>
      <sheetName val="1514"/>
      <sheetName val="1515"/>
      <sheetName val="1518"/>
    </sheetNames>
    <sheetDataSet>
      <sheetData sheetId="0"/>
      <sheetData sheetId="1"/>
      <sheetData sheetId="2">
        <row r="35">
          <cell r="C35">
            <v>8959950</v>
          </cell>
          <cell r="D35">
            <v>8084356</v>
          </cell>
          <cell r="E35">
            <v>5809886</v>
          </cell>
          <cell r="F35">
            <v>5342445</v>
          </cell>
          <cell r="G35">
            <v>5809886</v>
          </cell>
          <cell r="H35">
            <v>5342445</v>
          </cell>
          <cell r="I35">
            <v>7441907</v>
          </cell>
          <cell r="J35">
            <v>5476845</v>
          </cell>
          <cell r="K35">
            <v>5820386</v>
          </cell>
          <cell r="L35">
            <v>5372445</v>
          </cell>
          <cell r="M35">
            <v>6242059</v>
          </cell>
          <cell r="N35">
            <v>13425880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lobal "/>
      <sheetName val="incremento "/>
      <sheetName val="detallado"/>
      <sheetName val="2101"/>
      <sheetName val="2102"/>
      <sheetName val="2108"/>
      <sheetName val="2104"/>
      <sheetName val="2105"/>
      <sheetName val="2106"/>
      <sheetName val="2107"/>
      <sheetName val="2204"/>
      <sheetName val="2301"/>
      <sheetName val="2302"/>
      <sheetName val="2303"/>
      <sheetName val="2404"/>
      <sheetName val="2504"/>
      <sheetName val="2603"/>
      <sheetName val="2701"/>
      <sheetName val="2702"/>
      <sheetName val="2703"/>
    </sheetNames>
    <sheetDataSet>
      <sheetData sheetId="0" refreshError="1"/>
      <sheetData sheetId="1" refreshError="1"/>
      <sheetData sheetId="2">
        <row r="32">
          <cell r="C32">
            <v>297718</v>
          </cell>
          <cell r="D32">
            <v>1827503</v>
          </cell>
          <cell r="E32">
            <v>273834</v>
          </cell>
          <cell r="F32">
            <v>1722400</v>
          </cell>
          <cell r="G32">
            <v>289787</v>
          </cell>
          <cell r="H32">
            <v>1671300</v>
          </cell>
          <cell r="I32">
            <v>431706</v>
          </cell>
          <cell r="J32">
            <v>1688747</v>
          </cell>
          <cell r="K32">
            <v>278787</v>
          </cell>
          <cell r="L32">
            <v>1680653</v>
          </cell>
          <cell r="M32">
            <v>290723</v>
          </cell>
          <cell r="N32">
            <v>1671300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rcentaje"/>
      <sheetName val="Comparativo"/>
      <sheetName val="Resumen"/>
      <sheetName val="3101"/>
      <sheetName val="3103"/>
      <sheetName val="3104"/>
      <sheetName val="3106"/>
      <sheetName val="3107"/>
      <sheetName val="3109"/>
      <sheetName val="3201"/>
      <sheetName val="3203"/>
      <sheetName val="3301"/>
      <sheetName val="3402"/>
      <sheetName val="3403"/>
      <sheetName val="3404"/>
      <sheetName val="3407"/>
      <sheetName val="3409"/>
      <sheetName val="3413"/>
      <sheetName val="3501"/>
      <sheetName val="3502"/>
      <sheetName val="3504"/>
      <sheetName val="3505"/>
      <sheetName val="3507"/>
      <sheetName val="3602"/>
      <sheetName val="3602 -A"/>
      <sheetName val="3710"/>
      <sheetName val="3803"/>
      <sheetName val="3804"/>
      <sheetName val="3816"/>
      <sheetName val="3901 - 3906"/>
      <sheetName val="3902"/>
      <sheetName val="3907"/>
    </sheetNames>
    <sheetDataSet>
      <sheetData sheetId="0" refreshError="1"/>
      <sheetData sheetId="1" refreshError="1"/>
      <sheetData sheetId="2">
        <row r="44">
          <cell r="C44">
            <v>13517521</v>
          </cell>
          <cell r="D44">
            <v>8818805</v>
          </cell>
          <cell r="E44">
            <v>10670444</v>
          </cell>
          <cell r="F44">
            <v>10715043</v>
          </cell>
          <cell r="G44">
            <v>9293329</v>
          </cell>
          <cell r="H44">
            <v>5621333</v>
          </cell>
          <cell r="I44">
            <v>12260028</v>
          </cell>
          <cell r="J44">
            <v>5600769</v>
          </cell>
          <cell r="K44">
            <v>8493129</v>
          </cell>
          <cell r="L44">
            <v>9311482</v>
          </cell>
          <cell r="M44">
            <v>10658900</v>
          </cell>
          <cell r="N44">
            <v>11583512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esumen"/>
      <sheetName val="Comparativo"/>
      <sheetName val="Porcentaje"/>
      <sheetName val="5202"/>
      <sheetName val="5203"/>
      <sheetName val="5204"/>
      <sheetName val="5207"/>
      <sheetName val="5501"/>
    </sheetNames>
    <sheetDataSet>
      <sheetData sheetId="0">
        <row r="22">
          <cell r="C22">
            <v>2671277</v>
          </cell>
          <cell r="D22">
            <v>20000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8:N16"/>
  <sheetViews>
    <sheetView zoomScaleNormal="100" workbookViewId="0">
      <selection activeCell="B1" sqref="B1:M1048576"/>
    </sheetView>
  </sheetViews>
  <sheetFormatPr baseColWidth="10" defaultRowHeight="12"/>
  <cols>
    <col min="1" max="1" width="22.140625" style="2" customWidth="1"/>
    <col min="2" max="13" width="14.42578125" style="2" customWidth="1"/>
    <col min="14" max="14" width="15.140625" style="2" customWidth="1"/>
    <col min="15" max="256" width="11.42578125" style="2"/>
    <col min="257" max="257" width="23.42578125" style="2" customWidth="1"/>
    <col min="258" max="269" width="14.140625" style="2" customWidth="1"/>
    <col min="270" max="270" width="15.28515625" style="2" customWidth="1"/>
    <col min="271" max="512" width="11.42578125" style="2"/>
    <col min="513" max="513" width="23.42578125" style="2" customWidth="1"/>
    <col min="514" max="525" width="14.140625" style="2" customWidth="1"/>
    <col min="526" max="526" width="15.28515625" style="2" customWidth="1"/>
    <col min="527" max="768" width="11.42578125" style="2"/>
    <col min="769" max="769" width="23.42578125" style="2" customWidth="1"/>
    <col min="770" max="781" width="14.140625" style="2" customWidth="1"/>
    <col min="782" max="782" width="15.28515625" style="2" customWidth="1"/>
    <col min="783" max="1024" width="11.42578125" style="2"/>
    <col min="1025" max="1025" width="23.42578125" style="2" customWidth="1"/>
    <col min="1026" max="1037" width="14.140625" style="2" customWidth="1"/>
    <col min="1038" max="1038" width="15.28515625" style="2" customWidth="1"/>
    <col min="1039" max="1280" width="11.42578125" style="2"/>
    <col min="1281" max="1281" width="23.42578125" style="2" customWidth="1"/>
    <col min="1282" max="1293" width="14.140625" style="2" customWidth="1"/>
    <col min="1294" max="1294" width="15.28515625" style="2" customWidth="1"/>
    <col min="1295" max="1536" width="11.42578125" style="2"/>
    <col min="1537" max="1537" width="23.42578125" style="2" customWidth="1"/>
    <col min="1538" max="1549" width="14.140625" style="2" customWidth="1"/>
    <col min="1550" max="1550" width="15.28515625" style="2" customWidth="1"/>
    <col min="1551" max="1792" width="11.42578125" style="2"/>
    <col min="1793" max="1793" width="23.42578125" style="2" customWidth="1"/>
    <col min="1794" max="1805" width="14.140625" style="2" customWidth="1"/>
    <col min="1806" max="1806" width="15.28515625" style="2" customWidth="1"/>
    <col min="1807" max="2048" width="11.42578125" style="2"/>
    <col min="2049" max="2049" width="23.42578125" style="2" customWidth="1"/>
    <col min="2050" max="2061" width="14.140625" style="2" customWidth="1"/>
    <col min="2062" max="2062" width="15.28515625" style="2" customWidth="1"/>
    <col min="2063" max="2304" width="11.42578125" style="2"/>
    <col min="2305" max="2305" width="23.42578125" style="2" customWidth="1"/>
    <col min="2306" max="2317" width="14.140625" style="2" customWidth="1"/>
    <col min="2318" max="2318" width="15.28515625" style="2" customWidth="1"/>
    <col min="2319" max="2560" width="11.42578125" style="2"/>
    <col min="2561" max="2561" width="23.42578125" style="2" customWidth="1"/>
    <col min="2562" max="2573" width="14.140625" style="2" customWidth="1"/>
    <col min="2574" max="2574" width="15.28515625" style="2" customWidth="1"/>
    <col min="2575" max="2816" width="11.42578125" style="2"/>
    <col min="2817" max="2817" width="23.42578125" style="2" customWidth="1"/>
    <col min="2818" max="2829" width="14.140625" style="2" customWidth="1"/>
    <col min="2830" max="2830" width="15.28515625" style="2" customWidth="1"/>
    <col min="2831" max="3072" width="11.42578125" style="2"/>
    <col min="3073" max="3073" width="23.42578125" style="2" customWidth="1"/>
    <col min="3074" max="3085" width="14.140625" style="2" customWidth="1"/>
    <col min="3086" max="3086" width="15.28515625" style="2" customWidth="1"/>
    <col min="3087" max="3328" width="11.42578125" style="2"/>
    <col min="3329" max="3329" width="23.42578125" style="2" customWidth="1"/>
    <col min="3330" max="3341" width="14.140625" style="2" customWidth="1"/>
    <col min="3342" max="3342" width="15.28515625" style="2" customWidth="1"/>
    <col min="3343" max="3584" width="11.42578125" style="2"/>
    <col min="3585" max="3585" width="23.42578125" style="2" customWidth="1"/>
    <col min="3586" max="3597" width="14.140625" style="2" customWidth="1"/>
    <col min="3598" max="3598" width="15.28515625" style="2" customWidth="1"/>
    <col min="3599" max="3840" width="11.42578125" style="2"/>
    <col min="3841" max="3841" width="23.42578125" style="2" customWidth="1"/>
    <col min="3842" max="3853" width="14.140625" style="2" customWidth="1"/>
    <col min="3854" max="3854" width="15.28515625" style="2" customWidth="1"/>
    <col min="3855" max="4096" width="11.42578125" style="2"/>
    <col min="4097" max="4097" width="23.42578125" style="2" customWidth="1"/>
    <col min="4098" max="4109" width="14.140625" style="2" customWidth="1"/>
    <col min="4110" max="4110" width="15.28515625" style="2" customWidth="1"/>
    <col min="4111" max="4352" width="11.42578125" style="2"/>
    <col min="4353" max="4353" width="23.42578125" style="2" customWidth="1"/>
    <col min="4354" max="4365" width="14.140625" style="2" customWidth="1"/>
    <col min="4366" max="4366" width="15.28515625" style="2" customWidth="1"/>
    <col min="4367" max="4608" width="11.42578125" style="2"/>
    <col min="4609" max="4609" width="23.42578125" style="2" customWidth="1"/>
    <col min="4610" max="4621" width="14.140625" style="2" customWidth="1"/>
    <col min="4622" max="4622" width="15.28515625" style="2" customWidth="1"/>
    <col min="4623" max="4864" width="11.42578125" style="2"/>
    <col min="4865" max="4865" width="23.42578125" style="2" customWidth="1"/>
    <col min="4866" max="4877" width="14.140625" style="2" customWidth="1"/>
    <col min="4878" max="4878" width="15.28515625" style="2" customWidth="1"/>
    <col min="4879" max="5120" width="11.42578125" style="2"/>
    <col min="5121" max="5121" width="23.42578125" style="2" customWidth="1"/>
    <col min="5122" max="5133" width="14.140625" style="2" customWidth="1"/>
    <col min="5134" max="5134" width="15.28515625" style="2" customWidth="1"/>
    <col min="5135" max="5376" width="11.42578125" style="2"/>
    <col min="5377" max="5377" width="23.42578125" style="2" customWidth="1"/>
    <col min="5378" max="5389" width="14.140625" style="2" customWidth="1"/>
    <col min="5390" max="5390" width="15.28515625" style="2" customWidth="1"/>
    <col min="5391" max="5632" width="11.42578125" style="2"/>
    <col min="5633" max="5633" width="23.42578125" style="2" customWidth="1"/>
    <col min="5634" max="5645" width="14.140625" style="2" customWidth="1"/>
    <col min="5646" max="5646" width="15.28515625" style="2" customWidth="1"/>
    <col min="5647" max="5888" width="11.42578125" style="2"/>
    <col min="5889" max="5889" width="23.42578125" style="2" customWidth="1"/>
    <col min="5890" max="5901" width="14.140625" style="2" customWidth="1"/>
    <col min="5902" max="5902" width="15.28515625" style="2" customWidth="1"/>
    <col min="5903" max="6144" width="11.42578125" style="2"/>
    <col min="6145" max="6145" width="23.42578125" style="2" customWidth="1"/>
    <col min="6146" max="6157" width="14.140625" style="2" customWidth="1"/>
    <col min="6158" max="6158" width="15.28515625" style="2" customWidth="1"/>
    <col min="6159" max="6400" width="11.42578125" style="2"/>
    <col min="6401" max="6401" width="23.42578125" style="2" customWidth="1"/>
    <col min="6402" max="6413" width="14.140625" style="2" customWidth="1"/>
    <col min="6414" max="6414" width="15.28515625" style="2" customWidth="1"/>
    <col min="6415" max="6656" width="11.42578125" style="2"/>
    <col min="6657" max="6657" width="23.42578125" style="2" customWidth="1"/>
    <col min="6658" max="6669" width="14.140625" style="2" customWidth="1"/>
    <col min="6670" max="6670" width="15.28515625" style="2" customWidth="1"/>
    <col min="6671" max="6912" width="11.42578125" style="2"/>
    <col min="6913" max="6913" width="23.42578125" style="2" customWidth="1"/>
    <col min="6914" max="6925" width="14.140625" style="2" customWidth="1"/>
    <col min="6926" max="6926" width="15.28515625" style="2" customWidth="1"/>
    <col min="6927" max="7168" width="11.42578125" style="2"/>
    <col min="7169" max="7169" width="23.42578125" style="2" customWidth="1"/>
    <col min="7170" max="7181" width="14.140625" style="2" customWidth="1"/>
    <col min="7182" max="7182" width="15.28515625" style="2" customWidth="1"/>
    <col min="7183" max="7424" width="11.42578125" style="2"/>
    <col min="7425" max="7425" width="23.42578125" style="2" customWidth="1"/>
    <col min="7426" max="7437" width="14.140625" style="2" customWidth="1"/>
    <col min="7438" max="7438" width="15.28515625" style="2" customWidth="1"/>
    <col min="7439" max="7680" width="11.42578125" style="2"/>
    <col min="7681" max="7681" width="23.42578125" style="2" customWidth="1"/>
    <col min="7682" max="7693" width="14.140625" style="2" customWidth="1"/>
    <col min="7694" max="7694" width="15.28515625" style="2" customWidth="1"/>
    <col min="7695" max="7936" width="11.42578125" style="2"/>
    <col min="7937" max="7937" width="23.42578125" style="2" customWidth="1"/>
    <col min="7938" max="7949" width="14.140625" style="2" customWidth="1"/>
    <col min="7950" max="7950" width="15.28515625" style="2" customWidth="1"/>
    <col min="7951" max="8192" width="11.42578125" style="2"/>
    <col min="8193" max="8193" width="23.42578125" style="2" customWidth="1"/>
    <col min="8194" max="8205" width="14.140625" style="2" customWidth="1"/>
    <col min="8206" max="8206" width="15.28515625" style="2" customWidth="1"/>
    <col min="8207" max="8448" width="11.42578125" style="2"/>
    <col min="8449" max="8449" width="23.42578125" style="2" customWidth="1"/>
    <col min="8450" max="8461" width="14.140625" style="2" customWidth="1"/>
    <col min="8462" max="8462" width="15.28515625" style="2" customWidth="1"/>
    <col min="8463" max="8704" width="11.42578125" style="2"/>
    <col min="8705" max="8705" width="23.42578125" style="2" customWidth="1"/>
    <col min="8706" max="8717" width="14.140625" style="2" customWidth="1"/>
    <col min="8718" max="8718" width="15.28515625" style="2" customWidth="1"/>
    <col min="8719" max="8960" width="11.42578125" style="2"/>
    <col min="8961" max="8961" width="23.42578125" style="2" customWidth="1"/>
    <col min="8962" max="8973" width="14.140625" style="2" customWidth="1"/>
    <col min="8974" max="8974" width="15.28515625" style="2" customWidth="1"/>
    <col min="8975" max="9216" width="11.42578125" style="2"/>
    <col min="9217" max="9217" width="23.42578125" style="2" customWidth="1"/>
    <col min="9218" max="9229" width="14.140625" style="2" customWidth="1"/>
    <col min="9230" max="9230" width="15.28515625" style="2" customWidth="1"/>
    <col min="9231" max="9472" width="11.42578125" style="2"/>
    <col min="9473" max="9473" width="23.42578125" style="2" customWidth="1"/>
    <col min="9474" max="9485" width="14.140625" style="2" customWidth="1"/>
    <col min="9486" max="9486" width="15.28515625" style="2" customWidth="1"/>
    <col min="9487" max="9728" width="11.42578125" style="2"/>
    <col min="9729" max="9729" width="23.42578125" style="2" customWidth="1"/>
    <col min="9730" max="9741" width="14.140625" style="2" customWidth="1"/>
    <col min="9742" max="9742" width="15.28515625" style="2" customWidth="1"/>
    <col min="9743" max="9984" width="11.42578125" style="2"/>
    <col min="9985" max="9985" width="23.42578125" style="2" customWidth="1"/>
    <col min="9986" max="9997" width="14.140625" style="2" customWidth="1"/>
    <col min="9998" max="9998" width="15.28515625" style="2" customWidth="1"/>
    <col min="9999" max="10240" width="11.42578125" style="2"/>
    <col min="10241" max="10241" width="23.42578125" style="2" customWidth="1"/>
    <col min="10242" max="10253" width="14.140625" style="2" customWidth="1"/>
    <col min="10254" max="10254" width="15.28515625" style="2" customWidth="1"/>
    <col min="10255" max="10496" width="11.42578125" style="2"/>
    <col min="10497" max="10497" width="23.42578125" style="2" customWidth="1"/>
    <col min="10498" max="10509" width="14.140625" style="2" customWidth="1"/>
    <col min="10510" max="10510" width="15.28515625" style="2" customWidth="1"/>
    <col min="10511" max="10752" width="11.42578125" style="2"/>
    <col min="10753" max="10753" width="23.42578125" style="2" customWidth="1"/>
    <col min="10754" max="10765" width="14.140625" style="2" customWidth="1"/>
    <col min="10766" max="10766" width="15.28515625" style="2" customWidth="1"/>
    <col min="10767" max="11008" width="11.42578125" style="2"/>
    <col min="11009" max="11009" width="23.42578125" style="2" customWidth="1"/>
    <col min="11010" max="11021" width="14.140625" style="2" customWidth="1"/>
    <col min="11022" max="11022" width="15.28515625" style="2" customWidth="1"/>
    <col min="11023" max="11264" width="11.42578125" style="2"/>
    <col min="11265" max="11265" width="23.42578125" style="2" customWidth="1"/>
    <col min="11266" max="11277" width="14.140625" style="2" customWidth="1"/>
    <col min="11278" max="11278" width="15.28515625" style="2" customWidth="1"/>
    <col min="11279" max="11520" width="11.42578125" style="2"/>
    <col min="11521" max="11521" width="23.42578125" style="2" customWidth="1"/>
    <col min="11522" max="11533" width="14.140625" style="2" customWidth="1"/>
    <col min="11534" max="11534" width="15.28515625" style="2" customWidth="1"/>
    <col min="11535" max="11776" width="11.42578125" style="2"/>
    <col min="11777" max="11777" width="23.42578125" style="2" customWidth="1"/>
    <col min="11778" max="11789" width="14.140625" style="2" customWidth="1"/>
    <col min="11790" max="11790" width="15.28515625" style="2" customWidth="1"/>
    <col min="11791" max="12032" width="11.42578125" style="2"/>
    <col min="12033" max="12033" width="23.42578125" style="2" customWidth="1"/>
    <col min="12034" max="12045" width="14.140625" style="2" customWidth="1"/>
    <col min="12046" max="12046" width="15.28515625" style="2" customWidth="1"/>
    <col min="12047" max="12288" width="11.42578125" style="2"/>
    <col min="12289" max="12289" width="23.42578125" style="2" customWidth="1"/>
    <col min="12290" max="12301" width="14.140625" style="2" customWidth="1"/>
    <col min="12302" max="12302" width="15.28515625" style="2" customWidth="1"/>
    <col min="12303" max="12544" width="11.42578125" style="2"/>
    <col min="12545" max="12545" width="23.42578125" style="2" customWidth="1"/>
    <col min="12546" max="12557" width="14.140625" style="2" customWidth="1"/>
    <col min="12558" max="12558" width="15.28515625" style="2" customWidth="1"/>
    <col min="12559" max="12800" width="11.42578125" style="2"/>
    <col min="12801" max="12801" width="23.42578125" style="2" customWidth="1"/>
    <col min="12802" max="12813" width="14.140625" style="2" customWidth="1"/>
    <col min="12814" max="12814" width="15.28515625" style="2" customWidth="1"/>
    <col min="12815" max="13056" width="11.42578125" style="2"/>
    <col min="13057" max="13057" width="23.42578125" style="2" customWidth="1"/>
    <col min="13058" max="13069" width="14.140625" style="2" customWidth="1"/>
    <col min="13070" max="13070" width="15.28515625" style="2" customWidth="1"/>
    <col min="13071" max="13312" width="11.42578125" style="2"/>
    <col min="13313" max="13313" width="23.42578125" style="2" customWidth="1"/>
    <col min="13314" max="13325" width="14.140625" style="2" customWidth="1"/>
    <col min="13326" max="13326" width="15.28515625" style="2" customWidth="1"/>
    <col min="13327" max="13568" width="11.42578125" style="2"/>
    <col min="13569" max="13569" width="23.42578125" style="2" customWidth="1"/>
    <col min="13570" max="13581" width="14.140625" style="2" customWidth="1"/>
    <col min="13582" max="13582" width="15.28515625" style="2" customWidth="1"/>
    <col min="13583" max="13824" width="11.42578125" style="2"/>
    <col min="13825" max="13825" width="23.42578125" style="2" customWidth="1"/>
    <col min="13826" max="13837" width="14.140625" style="2" customWidth="1"/>
    <col min="13838" max="13838" width="15.28515625" style="2" customWidth="1"/>
    <col min="13839" max="14080" width="11.42578125" style="2"/>
    <col min="14081" max="14081" width="23.42578125" style="2" customWidth="1"/>
    <col min="14082" max="14093" width="14.140625" style="2" customWidth="1"/>
    <col min="14094" max="14094" width="15.28515625" style="2" customWidth="1"/>
    <col min="14095" max="14336" width="11.42578125" style="2"/>
    <col min="14337" max="14337" width="23.42578125" style="2" customWidth="1"/>
    <col min="14338" max="14349" width="14.140625" style="2" customWidth="1"/>
    <col min="14350" max="14350" width="15.28515625" style="2" customWidth="1"/>
    <col min="14351" max="14592" width="11.42578125" style="2"/>
    <col min="14593" max="14593" width="23.42578125" style="2" customWidth="1"/>
    <col min="14594" max="14605" width="14.140625" style="2" customWidth="1"/>
    <col min="14606" max="14606" width="15.28515625" style="2" customWidth="1"/>
    <col min="14607" max="14848" width="11.42578125" style="2"/>
    <col min="14849" max="14849" width="23.42578125" style="2" customWidth="1"/>
    <col min="14850" max="14861" width="14.140625" style="2" customWidth="1"/>
    <col min="14862" max="14862" width="15.28515625" style="2" customWidth="1"/>
    <col min="14863" max="15104" width="11.42578125" style="2"/>
    <col min="15105" max="15105" width="23.42578125" style="2" customWidth="1"/>
    <col min="15106" max="15117" width="14.140625" style="2" customWidth="1"/>
    <col min="15118" max="15118" width="15.28515625" style="2" customWidth="1"/>
    <col min="15119" max="15360" width="11.42578125" style="2"/>
    <col min="15361" max="15361" width="23.42578125" style="2" customWidth="1"/>
    <col min="15362" max="15373" width="14.140625" style="2" customWidth="1"/>
    <col min="15374" max="15374" width="15.28515625" style="2" customWidth="1"/>
    <col min="15375" max="15616" width="11.42578125" style="2"/>
    <col min="15617" max="15617" width="23.42578125" style="2" customWidth="1"/>
    <col min="15618" max="15629" width="14.140625" style="2" customWidth="1"/>
    <col min="15630" max="15630" width="15.28515625" style="2" customWidth="1"/>
    <col min="15631" max="15872" width="11.42578125" style="2"/>
    <col min="15873" max="15873" width="23.42578125" style="2" customWidth="1"/>
    <col min="15874" max="15885" width="14.140625" style="2" customWidth="1"/>
    <col min="15886" max="15886" width="15.28515625" style="2" customWidth="1"/>
    <col min="15887" max="16128" width="11.42578125" style="2"/>
    <col min="16129" max="16129" width="23.42578125" style="2" customWidth="1"/>
    <col min="16130" max="16141" width="14.140625" style="2" customWidth="1"/>
    <col min="16142" max="16142" width="15.28515625" style="2" customWidth="1"/>
    <col min="16143" max="16384" width="11.42578125" style="2"/>
  </cols>
  <sheetData>
    <row r="8" spans="1:14" ht="4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6.5" customHeight="1"/>
    <row r="10" spans="1:14" ht="12.75" customHeight="1">
      <c r="A10" s="12" t="s">
        <v>0</v>
      </c>
      <c r="B10" s="12" t="s">
        <v>1</v>
      </c>
      <c r="C10" s="12" t="s">
        <v>2</v>
      </c>
      <c r="D10" s="12" t="s">
        <v>3</v>
      </c>
      <c r="E10" s="12" t="s">
        <v>4</v>
      </c>
      <c r="F10" s="12" t="s">
        <v>5</v>
      </c>
      <c r="G10" s="12" t="s">
        <v>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</row>
    <row r="11" spans="1:14" ht="11.2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s="5" customFormat="1" ht="40.5" customHeight="1">
      <c r="A12" s="3" t="s">
        <v>14</v>
      </c>
      <c r="B12" s="4">
        <f>[1]Resumen!C35</f>
        <v>8959950</v>
      </c>
      <c r="C12" s="4">
        <f>[1]Resumen!D35</f>
        <v>8084356</v>
      </c>
      <c r="D12" s="4">
        <f>[1]Resumen!E35</f>
        <v>5809886</v>
      </c>
      <c r="E12" s="4">
        <f>[1]Resumen!F35</f>
        <v>5342445</v>
      </c>
      <c r="F12" s="4">
        <f>[1]Resumen!G35</f>
        <v>5809886</v>
      </c>
      <c r="G12" s="4">
        <f>[1]Resumen!H35</f>
        <v>5342445</v>
      </c>
      <c r="H12" s="4">
        <f>[1]Resumen!I35</f>
        <v>7441907</v>
      </c>
      <c r="I12" s="4">
        <f>[1]Resumen!J35</f>
        <v>5476845</v>
      </c>
      <c r="J12" s="4">
        <f>[1]Resumen!K35</f>
        <v>5820386</v>
      </c>
      <c r="K12" s="4">
        <f>[1]Resumen!L35</f>
        <v>5372445</v>
      </c>
      <c r="L12" s="4">
        <f>[1]Resumen!M35</f>
        <v>6242059</v>
      </c>
      <c r="M12" s="4">
        <f>[1]Resumen!N35</f>
        <v>13425880</v>
      </c>
      <c r="N12" s="4">
        <f>SUM(B12:M12)</f>
        <v>83128490</v>
      </c>
    </row>
    <row r="13" spans="1:14" s="5" customFormat="1" ht="40.5" customHeight="1">
      <c r="A13" s="3" t="s">
        <v>15</v>
      </c>
      <c r="B13" s="6">
        <f>+[2]detallado!C32</f>
        <v>297718</v>
      </c>
      <c r="C13" s="6">
        <f>+[2]detallado!D32</f>
        <v>1827503</v>
      </c>
      <c r="D13" s="6">
        <f>+[2]detallado!E32</f>
        <v>273834</v>
      </c>
      <c r="E13" s="6">
        <f>+[2]detallado!F32</f>
        <v>1722400</v>
      </c>
      <c r="F13" s="6">
        <f>+[2]detallado!G32</f>
        <v>289787</v>
      </c>
      <c r="G13" s="6">
        <f>+[2]detallado!H32</f>
        <v>1671300</v>
      </c>
      <c r="H13" s="6">
        <f>+[2]detallado!I32</f>
        <v>431706</v>
      </c>
      <c r="I13" s="6">
        <f>+[2]detallado!J32</f>
        <v>1688747</v>
      </c>
      <c r="J13" s="6">
        <f>+[2]detallado!K32</f>
        <v>278787</v>
      </c>
      <c r="K13" s="6">
        <f>+[2]detallado!L32</f>
        <v>1680653</v>
      </c>
      <c r="L13" s="6">
        <f>+[2]detallado!M32</f>
        <v>290723</v>
      </c>
      <c r="M13" s="6">
        <f>+[2]detallado!N32</f>
        <v>1671300</v>
      </c>
      <c r="N13" s="6">
        <f>SUM(B13:M13)</f>
        <v>12124458</v>
      </c>
    </row>
    <row r="14" spans="1:14" s="5" customFormat="1" ht="40.5" customHeight="1">
      <c r="A14" s="3" t="s">
        <v>16</v>
      </c>
      <c r="B14" s="6">
        <f>+[3]Resumen!C44</f>
        <v>13517521</v>
      </c>
      <c r="C14" s="6">
        <f>+[3]Resumen!D44</f>
        <v>8818805</v>
      </c>
      <c r="D14" s="6">
        <f>+[3]Resumen!E44</f>
        <v>10670444</v>
      </c>
      <c r="E14" s="6">
        <f>+[3]Resumen!F44</f>
        <v>10715043</v>
      </c>
      <c r="F14" s="6">
        <f>+[3]Resumen!G44</f>
        <v>9293329</v>
      </c>
      <c r="G14" s="6">
        <f>+[3]Resumen!H44</f>
        <v>5621333</v>
      </c>
      <c r="H14" s="6">
        <f>+[3]Resumen!I44</f>
        <v>12260028</v>
      </c>
      <c r="I14" s="6">
        <f>+[3]Resumen!J44</f>
        <v>5600769</v>
      </c>
      <c r="J14" s="6">
        <f>+[3]Resumen!K44</f>
        <v>8493129</v>
      </c>
      <c r="K14" s="6">
        <f>+[3]Resumen!L44</f>
        <v>9311482</v>
      </c>
      <c r="L14" s="6">
        <f>+[3]Resumen!M44</f>
        <v>10658900</v>
      </c>
      <c r="M14" s="6">
        <f>+[3]Resumen!N44</f>
        <v>11583512</v>
      </c>
      <c r="N14" s="6">
        <f>SUM(B14:M14)</f>
        <v>116544295</v>
      </c>
    </row>
    <row r="15" spans="1:14" ht="40.5" customHeight="1">
      <c r="A15" s="7" t="s">
        <v>17</v>
      </c>
      <c r="B15" s="8">
        <f>+[4]Resumen!C22</f>
        <v>2671277</v>
      </c>
      <c r="C15" s="8">
        <f>+[4]Resumen!D22</f>
        <v>20000</v>
      </c>
      <c r="D15" s="8">
        <f>+[4]Resumen!E22</f>
        <v>0</v>
      </c>
      <c r="E15" s="8">
        <f>+[4]Resumen!F22</f>
        <v>0</v>
      </c>
      <c r="F15" s="8">
        <f>+[4]Resumen!G22</f>
        <v>0</v>
      </c>
      <c r="G15" s="8">
        <f>+[4]Resumen!H22</f>
        <v>0</v>
      </c>
      <c r="H15" s="8">
        <f>+[4]Resumen!I22</f>
        <v>0</v>
      </c>
      <c r="I15" s="8">
        <f>+[4]Resumen!J22</f>
        <v>0</v>
      </c>
      <c r="J15" s="8">
        <f>+[4]Resumen!K22</f>
        <v>0</v>
      </c>
      <c r="K15" s="8">
        <f>+[4]Resumen!L22</f>
        <v>0</v>
      </c>
      <c r="L15" s="8">
        <f>+[4]Resumen!M22</f>
        <v>0</v>
      </c>
      <c r="M15" s="8">
        <f>+[4]Resumen!N22</f>
        <v>0</v>
      </c>
      <c r="N15" s="6">
        <f>SUM(B15:M15)</f>
        <v>2691277</v>
      </c>
    </row>
    <row r="16" spans="1:14" s="5" customFormat="1" ht="21" customHeight="1">
      <c r="A16" s="9" t="s">
        <v>18</v>
      </c>
      <c r="B16" s="10">
        <f>SUM(B12:B15)</f>
        <v>25446466</v>
      </c>
      <c r="C16" s="10">
        <f t="shared" ref="C16:M16" si="0">SUM(C12:C15)</f>
        <v>18750664</v>
      </c>
      <c r="D16" s="10">
        <f t="shared" si="0"/>
        <v>16754164</v>
      </c>
      <c r="E16" s="10">
        <f t="shared" si="0"/>
        <v>17779888</v>
      </c>
      <c r="F16" s="10">
        <f t="shared" si="0"/>
        <v>15393002</v>
      </c>
      <c r="G16" s="10">
        <f t="shared" si="0"/>
        <v>12635078</v>
      </c>
      <c r="H16" s="10">
        <f t="shared" si="0"/>
        <v>20133641</v>
      </c>
      <c r="I16" s="10">
        <f t="shared" si="0"/>
        <v>12766361</v>
      </c>
      <c r="J16" s="10">
        <f t="shared" si="0"/>
        <v>14592302</v>
      </c>
      <c r="K16" s="10">
        <f t="shared" si="0"/>
        <v>16364580</v>
      </c>
      <c r="L16" s="10">
        <f t="shared" si="0"/>
        <v>17191682</v>
      </c>
      <c r="M16" s="10">
        <f t="shared" si="0"/>
        <v>26680692</v>
      </c>
      <c r="N16" s="10">
        <f>SUM(N12:N15)</f>
        <v>214488520</v>
      </c>
    </row>
  </sheetData>
  <mergeCells count="14">
    <mergeCell ref="F10:F11"/>
    <mergeCell ref="A10:A11"/>
    <mergeCell ref="B10:B11"/>
    <mergeCell ref="C10:C11"/>
    <mergeCell ref="D10:D11"/>
    <mergeCell ref="E10:E11"/>
    <mergeCell ref="M10:M11"/>
    <mergeCell ref="N10:N11"/>
    <mergeCell ref="G10:G11"/>
    <mergeCell ref="H10:H11"/>
    <mergeCell ref="I10:I11"/>
    <mergeCell ref="J10:J11"/>
    <mergeCell ref="K10:K11"/>
    <mergeCell ref="L10:L11"/>
  </mergeCells>
  <printOptions horizontalCentered="1"/>
  <pageMargins left="0.31496062992125984" right="0.27559055118110237" top="0.70866141732283472" bottom="0.98425196850393704" header="0" footer="0"/>
  <pageSetup scale="6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50"/>
    <pageSetUpPr fitToPage="1"/>
  </sheetPr>
  <dimension ref="A8:N16"/>
  <sheetViews>
    <sheetView tabSelected="1" zoomScaleNormal="100" workbookViewId="0">
      <selection activeCell="G13" sqref="G13"/>
    </sheetView>
  </sheetViews>
  <sheetFormatPr baseColWidth="10" defaultRowHeight="12"/>
  <cols>
    <col min="1" max="1" width="36" style="2" bestFit="1" customWidth="1"/>
    <col min="2" max="6" width="14.140625" style="2" bestFit="1" customWidth="1"/>
    <col min="7" max="9" width="15.28515625" style="2" bestFit="1" customWidth="1"/>
    <col min="10" max="11" width="13.28515625" style="2" bestFit="1" customWidth="1"/>
    <col min="12" max="13" width="14.140625" style="2" bestFit="1" customWidth="1"/>
    <col min="14" max="14" width="15.140625" style="2" bestFit="1" customWidth="1"/>
    <col min="15" max="256" width="11.42578125" style="2"/>
    <col min="257" max="257" width="36" style="2" bestFit="1" customWidth="1"/>
    <col min="258" max="262" width="14.140625" style="2" bestFit="1" customWidth="1"/>
    <col min="263" max="265" width="15.28515625" style="2" bestFit="1" customWidth="1"/>
    <col min="266" max="267" width="13.28515625" style="2" bestFit="1" customWidth="1"/>
    <col min="268" max="269" width="14.140625" style="2" bestFit="1" customWidth="1"/>
    <col min="270" max="270" width="15.140625" style="2" bestFit="1" customWidth="1"/>
    <col min="271" max="512" width="11.42578125" style="2"/>
    <col min="513" max="513" width="36" style="2" bestFit="1" customWidth="1"/>
    <col min="514" max="518" width="14.140625" style="2" bestFit="1" customWidth="1"/>
    <col min="519" max="521" width="15.28515625" style="2" bestFit="1" customWidth="1"/>
    <col min="522" max="523" width="13.28515625" style="2" bestFit="1" customWidth="1"/>
    <col min="524" max="525" width="14.140625" style="2" bestFit="1" customWidth="1"/>
    <col min="526" max="526" width="15.140625" style="2" bestFit="1" customWidth="1"/>
    <col min="527" max="768" width="11.42578125" style="2"/>
    <col min="769" max="769" width="36" style="2" bestFit="1" customWidth="1"/>
    <col min="770" max="774" width="14.140625" style="2" bestFit="1" customWidth="1"/>
    <col min="775" max="777" width="15.28515625" style="2" bestFit="1" customWidth="1"/>
    <col min="778" max="779" width="13.28515625" style="2" bestFit="1" customWidth="1"/>
    <col min="780" max="781" width="14.140625" style="2" bestFit="1" customWidth="1"/>
    <col min="782" max="782" width="15.140625" style="2" bestFit="1" customWidth="1"/>
    <col min="783" max="1024" width="11.42578125" style="2"/>
    <col min="1025" max="1025" width="36" style="2" bestFit="1" customWidth="1"/>
    <col min="1026" max="1030" width="14.140625" style="2" bestFit="1" customWidth="1"/>
    <col min="1031" max="1033" width="15.28515625" style="2" bestFit="1" customWidth="1"/>
    <col min="1034" max="1035" width="13.28515625" style="2" bestFit="1" customWidth="1"/>
    <col min="1036" max="1037" width="14.140625" style="2" bestFit="1" customWidth="1"/>
    <col min="1038" max="1038" width="15.140625" style="2" bestFit="1" customWidth="1"/>
    <col min="1039" max="1280" width="11.42578125" style="2"/>
    <col min="1281" max="1281" width="36" style="2" bestFit="1" customWidth="1"/>
    <col min="1282" max="1286" width="14.140625" style="2" bestFit="1" customWidth="1"/>
    <col min="1287" max="1289" width="15.28515625" style="2" bestFit="1" customWidth="1"/>
    <col min="1290" max="1291" width="13.28515625" style="2" bestFit="1" customWidth="1"/>
    <col min="1292" max="1293" width="14.140625" style="2" bestFit="1" customWidth="1"/>
    <col min="1294" max="1294" width="15.140625" style="2" bestFit="1" customWidth="1"/>
    <col min="1295" max="1536" width="11.42578125" style="2"/>
    <col min="1537" max="1537" width="36" style="2" bestFit="1" customWidth="1"/>
    <col min="1538" max="1542" width="14.140625" style="2" bestFit="1" customWidth="1"/>
    <col min="1543" max="1545" width="15.28515625" style="2" bestFit="1" customWidth="1"/>
    <col min="1546" max="1547" width="13.28515625" style="2" bestFit="1" customWidth="1"/>
    <col min="1548" max="1549" width="14.140625" style="2" bestFit="1" customWidth="1"/>
    <col min="1550" max="1550" width="15.140625" style="2" bestFit="1" customWidth="1"/>
    <col min="1551" max="1792" width="11.42578125" style="2"/>
    <col min="1793" max="1793" width="36" style="2" bestFit="1" customWidth="1"/>
    <col min="1794" max="1798" width="14.140625" style="2" bestFit="1" customWidth="1"/>
    <col min="1799" max="1801" width="15.28515625" style="2" bestFit="1" customWidth="1"/>
    <col min="1802" max="1803" width="13.28515625" style="2" bestFit="1" customWidth="1"/>
    <col min="1804" max="1805" width="14.140625" style="2" bestFit="1" customWidth="1"/>
    <col min="1806" max="1806" width="15.140625" style="2" bestFit="1" customWidth="1"/>
    <col min="1807" max="2048" width="11.42578125" style="2"/>
    <col min="2049" max="2049" width="36" style="2" bestFit="1" customWidth="1"/>
    <col min="2050" max="2054" width="14.140625" style="2" bestFit="1" customWidth="1"/>
    <col min="2055" max="2057" width="15.28515625" style="2" bestFit="1" customWidth="1"/>
    <col min="2058" max="2059" width="13.28515625" style="2" bestFit="1" customWidth="1"/>
    <col min="2060" max="2061" width="14.140625" style="2" bestFit="1" customWidth="1"/>
    <col min="2062" max="2062" width="15.140625" style="2" bestFit="1" customWidth="1"/>
    <col min="2063" max="2304" width="11.42578125" style="2"/>
    <col min="2305" max="2305" width="36" style="2" bestFit="1" customWidth="1"/>
    <col min="2306" max="2310" width="14.140625" style="2" bestFit="1" customWidth="1"/>
    <col min="2311" max="2313" width="15.28515625" style="2" bestFit="1" customWidth="1"/>
    <col min="2314" max="2315" width="13.28515625" style="2" bestFit="1" customWidth="1"/>
    <col min="2316" max="2317" width="14.140625" style="2" bestFit="1" customWidth="1"/>
    <col min="2318" max="2318" width="15.140625" style="2" bestFit="1" customWidth="1"/>
    <col min="2319" max="2560" width="11.42578125" style="2"/>
    <col min="2561" max="2561" width="36" style="2" bestFit="1" customWidth="1"/>
    <col min="2562" max="2566" width="14.140625" style="2" bestFit="1" customWidth="1"/>
    <col min="2567" max="2569" width="15.28515625" style="2" bestFit="1" customWidth="1"/>
    <col min="2570" max="2571" width="13.28515625" style="2" bestFit="1" customWidth="1"/>
    <col min="2572" max="2573" width="14.140625" style="2" bestFit="1" customWidth="1"/>
    <col min="2574" max="2574" width="15.140625" style="2" bestFit="1" customWidth="1"/>
    <col min="2575" max="2816" width="11.42578125" style="2"/>
    <col min="2817" max="2817" width="36" style="2" bestFit="1" customWidth="1"/>
    <col min="2818" max="2822" width="14.140625" style="2" bestFit="1" customWidth="1"/>
    <col min="2823" max="2825" width="15.28515625" style="2" bestFit="1" customWidth="1"/>
    <col min="2826" max="2827" width="13.28515625" style="2" bestFit="1" customWidth="1"/>
    <col min="2828" max="2829" width="14.140625" style="2" bestFit="1" customWidth="1"/>
    <col min="2830" max="2830" width="15.140625" style="2" bestFit="1" customWidth="1"/>
    <col min="2831" max="3072" width="11.42578125" style="2"/>
    <col min="3073" max="3073" width="36" style="2" bestFit="1" customWidth="1"/>
    <col min="3074" max="3078" width="14.140625" style="2" bestFit="1" customWidth="1"/>
    <col min="3079" max="3081" width="15.28515625" style="2" bestFit="1" customWidth="1"/>
    <col min="3082" max="3083" width="13.28515625" style="2" bestFit="1" customWidth="1"/>
    <col min="3084" max="3085" width="14.140625" style="2" bestFit="1" customWidth="1"/>
    <col min="3086" max="3086" width="15.140625" style="2" bestFit="1" customWidth="1"/>
    <col min="3087" max="3328" width="11.42578125" style="2"/>
    <col min="3329" max="3329" width="36" style="2" bestFit="1" customWidth="1"/>
    <col min="3330" max="3334" width="14.140625" style="2" bestFit="1" customWidth="1"/>
    <col min="3335" max="3337" width="15.28515625" style="2" bestFit="1" customWidth="1"/>
    <col min="3338" max="3339" width="13.28515625" style="2" bestFit="1" customWidth="1"/>
    <col min="3340" max="3341" width="14.140625" style="2" bestFit="1" customWidth="1"/>
    <col min="3342" max="3342" width="15.140625" style="2" bestFit="1" customWidth="1"/>
    <col min="3343" max="3584" width="11.42578125" style="2"/>
    <col min="3585" max="3585" width="36" style="2" bestFit="1" customWidth="1"/>
    <col min="3586" max="3590" width="14.140625" style="2" bestFit="1" customWidth="1"/>
    <col min="3591" max="3593" width="15.28515625" style="2" bestFit="1" customWidth="1"/>
    <col min="3594" max="3595" width="13.28515625" style="2" bestFit="1" customWidth="1"/>
    <col min="3596" max="3597" width="14.140625" style="2" bestFit="1" customWidth="1"/>
    <col min="3598" max="3598" width="15.140625" style="2" bestFit="1" customWidth="1"/>
    <col min="3599" max="3840" width="11.42578125" style="2"/>
    <col min="3841" max="3841" width="36" style="2" bestFit="1" customWidth="1"/>
    <col min="3842" max="3846" width="14.140625" style="2" bestFit="1" customWidth="1"/>
    <col min="3847" max="3849" width="15.28515625" style="2" bestFit="1" customWidth="1"/>
    <col min="3850" max="3851" width="13.28515625" style="2" bestFit="1" customWidth="1"/>
    <col min="3852" max="3853" width="14.140625" style="2" bestFit="1" customWidth="1"/>
    <col min="3854" max="3854" width="15.140625" style="2" bestFit="1" customWidth="1"/>
    <col min="3855" max="4096" width="11.42578125" style="2"/>
    <col min="4097" max="4097" width="36" style="2" bestFit="1" customWidth="1"/>
    <col min="4098" max="4102" width="14.140625" style="2" bestFit="1" customWidth="1"/>
    <col min="4103" max="4105" width="15.28515625" style="2" bestFit="1" customWidth="1"/>
    <col min="4106" max="4107" width="13.28515625" style="2" bestFit="1" customWidth="1"/>
    <col min="4108" max="4109" width="14.140625" style="2" bestFit="1" customWidth="1"/>
    <col min="4110" max="4110" width="15.140625" style="2" bestFit="1" customWidth="1"/>
    <col min="4111" max="4352" width="11.42578125" style="2"/>
    <col min="4353" max="4353" width="36" style="2" bestFit="1" customWidth="1"/>
    <col min="4354" max="4358" width="14.140625" style="2" bestFit="1" customWidth="1"/>
    <col min="4359" max="4361" width="15.28515625" style="2" bestFit="1" customWidth="1"/>
    <col min="4362" max="4363" width="13.28515625" style="2" bestFit="1" customWidth="1"/>
    <col min="4364" max="4365" width="14.140625" style="2" bestFit="1" customWidth="1"/>
    <col min="4366" max="4366" width="15.140625" style="2" bestFit="1" customWidth="1"/>
    <col min="4367" max="4608" width="11.42578125" style="2"/>
    <col min="4609" max="4609" width="36" style="2" bestFit="1" customWidth="1"/>
    <col min="4610" max="4614" width="14.140625" style="2" bestFit="1" customWidth="1"/>
    <col min="4615" max="4617" width="15.28515625" style="2" bestFit="1" customWidth="1"/>
    <col min="4618" max="4619" width="13.28515625" style="2" bestFit="1" customWidth="1"/>
    <col min="4620" max="4621" width="14.140625" style="2" bestFit="1" customWidth="1"/>
    <col min="4622" max="4622" width="15.140625" style="2" bestFit="1" customWidth="1"/>
    <col min="4623" max="4864" width="11.42578125" style="2"/>
    <col min="4865" max="4865" width="36" style="2" bestFit="1" customWidth="1"/>
    <col min="4866" max="4870" width="14.140625" style="2" bestFit="1" customWidth="1"/>
    <col min="4871" max="4873" width="15.28515625" style="2" bestFit="1" customWidth="1"/>
    <col min="4874" max="4875" width="13.28515625" style="2" bestFit="1" customWidth="1"/>
    <col min="4876" max="4877" width="14.140625" style="2" bestFit="1" customWidth="1"/>
    <col min="4878" max="4878" width="15.140625" style="2" bestFit="1" customWidth="1"/>
    <col min="4879" max="5120" width="11.42578125" style="2"/>
    <col min="5121" max="5121" width="36" style="2" bestFit="1" customWidth="1"/>
    <col min="5122" max="5126" width="14.140625" style="2" bestFit="1" customWidth="1"/>
    <col min="5127" max="5129" width="15.28515625" style="2" bestFit="1" customWidth="1"/>
    <col min="5130" max="5131" width="13.28515625" style="2" bestFit="1" customWidth="1"/>
    <col min="5132" max="5133" width="14.140625" style="2" bestFit="1" customWidth="1"/>
    <col min="5134" max="5134" width="15.140625" style="2" bestFit="1" customWidth="1"/>
    <col min="5135" max="5376" width="11.42578125" style="2"/>
    <col min="5377" max="5377" width="36" style="2" bestFit="1" customWidth="1"/>
    <col min="5378" max="5382" width="14.140625" style="2" bestFit="1" customWidth="1"/>
    <col min="5383" max="5385" width="15.28515625" style="2" bestFit="1" customWidth="1"/>
    <col min="5386" max="5387" width="13.28515625" style="2" bestFit="1" customWidth="1"/>
    <col min="5388" max="5389" width="14.140625" style="2" bestFit="1" customWidth="1"/>
    <col min="5390" max="5390" width="15.140625" style="2" bestFit="1" customWidth="1"/>
    <col min="5391" max="5632" width="11.42578125" style="2"/>
    <col min="5633" max="5633" width="36" style="2" bestFit="1" customWidth="1"/>
    <col min="5634" max="5638" width="14.140625" style="2" bestFit="1" customWidth="1"/>
    <col min="5639" max="5641" width="15.28515625" style="2" bestFit="1" customWidth="1"/>
    <col min="5642" max="5643" width="13.28515625" style="2" bestFit="1" customWidth="1"/>
    <col min="5644" max="5645" width="14.140625" style="2" bestFit="1" customWidth="1"/>
    <col min="5646" max="5646" width="15.140625" style="2" bestFit="1" customWidth="1"/>
    <col min="5647" max="5888" width="11.42578125" style="2"/>
    <col min="5889" max="5889" width="36" style="2" bestFit="1" customWidth="1"/>
    <col min="5890" max="5894" width="14.140625" style="2" bestFit="1" customWidth="1"/>
    <col min="5895" max="5897" width="15.28515625" style="2" bestFit="1" customWidth="1"/>
    <col min="5898" max="5899" width="13.28515625" style="2" bestFit="1" customWidth="1"/>
    <col min="5900" max="5901" width="14.140625" style="2" bestFit="1" customWidth="1"/>
    <col min="5902" max="5902" width="15.140625" style="2" bestFit="1" customWidth="1"/>
    <col min="5903" max="6144" width="11.42578125" style="2"/>
    <col min="6145" max="6145" width="36" style="2" bestFit="1" customWidth="1"/>
    <col min="6146" max="6150" width="14.140625" style="2" bestFit="1" customWidth="1"/>
    <col min="6151" max="6153" width="15.28515625" style="2" bestFit="1" customWidth="1"/>
    <col min="6154" max="6155" width="13.28515625" style="2" bestFit="1" customWidth="1"/>
    <col min="6156" max="6157" width="14.140625" style="2" bestFit="1" customWidth="1"/>
    <col min="6158" max="6158" width="15.140625" style="2" bestFit="1" customWidth="1"/>
    <col min="6159" max="6400" width="11.42578125" style="2"/>
    <col min="6401" max="6401" width="36" style="2" bestFit="1" customWidth="1"/>
    <col min="6402" max="6406" width="14.140625" style="2" bestFit="1" customWidth="1"/>
    <col min="6407" max="6409" width="15.28515625" style="2" bestFit="1" customWidth="1"/>
    <col min="6410" max="6411" width="13.28515625" style="2" bestFit="1" customWidth="1"/>
    <col min="6412" max="6413" width="14.140625" style="2" bestFit="1" customWidth="1"/>
    <col min="6414" max="6414" width="15.140625" style="2" bestFit="1" customWidth="1"/>
    <col min="6415" max="6656" width="11.42578125" style="2"/>
    <col min="6657" max="6657" width="36" style="2" bestFit="1" customWidth="1"/>
    <col min="6658" max="6662" width="14.140625" style="2" bestFit="1" customWidth="1"/>
    <col min="6663" max="6665" width="15.28515625" style="2" bestFit="1" customWidth="1"/>
    <col min="6666" max="6667" width="13.28515625" style="2" bestFit="1" customWidth="1"/>
    <col min="6668" max="6669" width="14.140625" style="2" bestFit="1" customWidth="1"/>
    <col min="6670" max="6670" width="15.140625" style="2" bestFit="1" customWidth="1"/>
    <col min="6671" max="6912" width="11.42578125" style="2"/>
    <col min="6913" max="6913" width="36" style="2" bestFit="1" customWidth="1"/>
    <col min="6914" max="6918" width="14.140625" style="2" bestFit="1" customWidth="1"/>
    <col min="6919" max="6921" width="15.28515625" style="2" bestFit="1" customWidth="1"/>
    <col min="6922" max="6923" width="13.28515625" style="2" bestFit="1" customWidth="1"/>
    <col min="6924" max="6925" width="14.140625" style="2" bestFit="1" customWidth="1"/>
    <col min="6926" max="6926" width="15.140625" style="2" bestFit="1" customWidth="1"/>
    <col min="6927" max="7168" width="11.42578125" style="2"/>
    <col min="7169" max="7169" width="36" style="2" bestFit="1" customWidth="1"/>
    <col min="7170" max="7174" width="14.140625" style="2" bestFit="1" customWidth="1"/>
    <col min="7175" max="7177" width="15.28515625" style="2" bestFit="1" customWidth="1"/>
    <col min="7178" max="7179" width="13.28515625" style="2" bestFit="1" customWidth="1"/>
    <col min="7180" max="7181" width="14.140625" style="2" bestFit="1" customWidth="1"/>
    <col min="7182" max="7182" width="15.140625" style="2" bestFit="1" customWidth="1"/>
    <col min="7183" max="7424" width="11.42578125" style="2"/>
    <col min="7425" max="7425" width="36" style="2" bestFit="1" customWidth="1"/>
    <col min="7426" max="7430" width="14.140625" style="2" bestFit="1" customWidth="1"/>
    <col min="7431" max="7433" width="15.28515625" style="2" bestFit="1" customWidth="1"/>
    <col min="7434" max="7435" width="13.28515625" style="2" bestFit="1" customWidth="1"/>
    <col min="7436" max="7437" width="14.140625" style="2" bestFit="1" customWidth="1"/>
    <col min="7438" max="7438" width="15.140625" style="2" bestFit="1" customWidth="1"/>
    <col min="7439" max="7680" width="11.42578125" style="2"/>
    <col min="7681" max="7681" width="36" style="2" bestFit="1" customWidth="1"/>
    <col min="7682" max="7686" width="14.140625" style="2" bestFit="1" customWidth="1"/>
    <col min="7687" max="7689" width="15.28515625" style="2" bestFit="1" customWidth="1"/>
    <col min="7690" max="7691" width="13.28515625" style="2" bestFit="1" customWidth="1"/>
    <col min="7692" max="7693" width="14.140625" style="2" bestFit="1" customWidth="1"/>
    <col min="7694" max="7694" width="15.140625" style="2" bestFit="1" customWidth="1"/>
    <col min="7695" max="7936" width="11.42578125" style="2"/>
    <col min="7937" max="7937" width="36" style="2" bestFit="1" customWidth="1"/>
    <col min="7938" max="7942" width="14.140625" style="2" bestFit="1" customWidth="1"/>
    <col min="7943" max="7945" width="15.28515625" style="2" bestFit="1" customWidth="1"/>
    <col min="7946" max="7947" width="13.28515625" style="2" bestFit="1" customWidth="1"/>
    <col min="7948" max="7949" width="14.140625" style="2" bestFit="1" customWidth="1"/>
    <col min="7950" max="7950" width="15.140625" style="2" bestFit="1" customWidth="1"/>
    <col min="7951" max="8192" width="11.42578125" style="2"/>
    <col min="8193" max="8193" width="36" style="2" bestFit="1" customWidth="1"/>
    <col min="8194" max="8198" width="14.140625" style="2" bestFit="1" customWidth="1"/>
    <col min="8199" max="8201" width="15.28515625" style="2" bestFit="1" customWidth="1"/>
    <col min="8202" max="8203" width="13.28515625" style="2" bestFit="1" customWidth="1"/>
    <col min="8204" max="8205" width="14.140625" style="2" bestFit="1" customWidth="1"/>
    <col min="8206" max="8206" width="15.140625" style="2" bestFit="1" customWidth="1"/>
    <col min="8207" max="8448" width="11.42578125" style="2"/>
    <col min="8449" max="8449" width="36" style="2" bestFit="1" customWidth="1"/>
    <col min="8450" max="8454" width="14.140625" style="2" bestFit="1" customWidth="1"/>
    <col min="8455" max="8457" width="15.28515625" style="2" bestFit="1" customWidth="1"/>
    <col min="8458" max="8459" width="13.28515625" style="2" bestFit="1" customWidth="1"/>
    <col min="8460" max="8461" width="14.140625" style="2" bestFit="1" customWidth="1"/>
    <col min="8462" max="8462" width="15.140625" style="2" bestFit="1" customWidth="1"/>
    <col min="8463" max="8704" width="11.42578125" style="2"/>
    <col min="8705" max="8705" width="36" style="2" bestFit="1" customWidth="1"/>
    <col min="8706" max="8710" width="14.140625" style="2" bestFit="1" customWidth="1"/>
    <col min="8711" max="8713" width="15.28515625" style="2" bestFit="1" customWidth="1"/>
    <col min="8714" max="8715" width="13.28515625" style="2" bestFit="1" customWidth="1"/>
    <col min="8716" max="8717" width="14.140625" style="2" bestFit="1" customWidth="1"/>
    <col min="8718" max="8718" width="15.140625" style="2" bestFit="1" customWidth="1"/>
    <col min="8719" max="8960" width="11.42578125" style="2"/>
    <col min="8961" max="8961" width="36" style="2" bestFit="1" customWidth="1"/>
    <col min="8962" max="8966" width="14.140625" style="2" bestFit="1" customWidth="1"/>
    <col min="8967" max="8969" width="15.28515625" style="2" bestFit="1" customWidth="1"/>
    <col min="8970" max="8971" width="13.28515625" style="2" bestFit="1" customWidth="1"/>
    <col min="8972" max="8973" width="14.140625" style="2" bestFit="1" customWidth="1"/>
    <col min="8974" max="8974" width="15.140625" style="2" bestFit="1" customWidth="1"/>
    <col min="8975" max="9216" width="11.42578125" style="2"/>
    <col min="9217" max="9217" width="36" style="2" bestFit="1" customWidth="1"/>
    <col min="9218" max="9222" width="14.140625" style="2" bestFit="1" customWidth="1"/>
    <col min="9223" max="9225" width="15.28515625" style="2" bestFit="1" customWidth="1"/>
    <col min="9226" max="9227" width="13.28515625" style="2" bestFit="1" customWidth="1"/>
    <col min="9228" max="9229" width="14.140625" style="2" bestFit="1" customWidth="1"/>
    <col min="9230" max="9230" width="15.140625" style="2" bestFit="1" customWidth="1"/>
    <col min="9231" max="9472" width="11.42578125" style="2"/>
    <col min="9473" max="9473" width="36" style="2" bestFit="1" customWidth="1"/>
    <col min="9474" max="9478" width="14.140625" style="2" bestFit="1" customWidth="1"/>
    <col min="9479" max="9481" width="15.28515625" style="2" bestFit="1" customWidth="1"/>
    <col min="9482" max="9483" width="13.28515625" style="2" bestFit="1" customWidth="1"/>
    <col min="9484" max="9485" width="14.140625" style="2" bestFit="1" customWidth="1"/>
    <col min="9486" max="9486" width="15.140625" style="2" bestFit="1" customWidth="1"/>
    <col min="9487" max="9728" width="11.42578125" style="2"/>
    <col min="9729" max="9729" width="36" style="2" bestFit="1" customWidth="1"/>
    <col min="9730" max="9734" width="14.140625" style="2" bestFit="1" customWidth="1"/>
    <col min="9735" max="9737" width="15.28515625" style="2" bestFit="1" customWidth="1"/>
    <col min="9738" max="9739" width="13.28515625" style="2" bestFit="1" customWidth="1"/>
    <col min="9740" max="9741" width="14.140625" style="2" bestFit="1" customWidth="1"/>
    <col min="9742" max="9742" width="15.140625" style="2" bestFit="1" customWidth="1"/>
    <col min="9743" max="9984" width="11.42578125" style="2"/>
    <col min="9985" max="9985" width="36" style="2" bestFit="1" customWidth="1"/>
    <col min="9986" max="9990" width="14.140625" style="2" bestFit="1" customWidth="1"/>
    <col min="9991" max="9993" width="15.28515625" style="2" bestFit="1" customWidth="1"/>
    <col min="9994" max="9995" width="13.28515625" style="2" bestFit="1" customWidth="1"/>
    <col min="9996" max="9997" width="14.140625" style="2" bestFit="1" customWidth="1"/>
    <col min="9998" max="9998" width="15.140625" style="2" bestFit="1" customWidth="1"/>
    <col min="9999" max="10240" width="11.42578125" style="2"/>
    <col min="10241" max="10241" width="36" style="2" bestFit="1" customWidth="1"/>
    <col min="10242" max="10246" width="14.140625" style="2" bestFit="1" customWidth="1"/>
    <col min="10247" max="10249" width="15.28515625" style="2" bestFit="1" customWidth="1"/>
    <col min="10250" max="10251" width="13.28515625" style="2" bestFit="1" customWidth="1"/>
    <col min="10252" max="10253" width="14.140625" style="2" bestFit="1" customWidth="1"/>
    <col min="10254" max="10254" width="15.140625" style="2" bestFit="1" customWidth="1"/>
    <col min="10255" max="10496" width="11.42578125" style="2"/>
    <col min="10497" max="10497" width="36" style="2" bestFit="1" customWidth="1"/>
    <col min="10498" max="10502" width="14.140625" style="2" bestFit="1" customWidth="1"/>
    <col min="10503" max="10505" width="15.28515625" style="2" bestFit="1" customWidth="1"/>
    <col min="10506" max="10507" width="13.28515625" style="2" bestFit="1" customWidth="1"/>
    <col min="10508" max="10509" width="14.140625" style="2" bestFit="1" customWidth="1"/>
    <col min="10510" max="10510" width="15.140625" style="2" bestFit="1" customWidth="1"/>
    <col min="10511" max="10752" width="11.42578125" style="2"/>
    <col min="10753" max="10753" width="36" style="2" bestFit="1" customWidth="1"/>
    <col min="10754" max="10758" width="14.140625" style="2" bestFit="1" customWidth="1"/>
    <col min="10759" max="10761" width="15.28515625" style="2" bestFit="1" customWidth="1"/>
    <col min="10762" max="10763" width="13.28515625" style="2" bestFit="1" customWidth="1"/>
    <col min="10764" max="10765" width="14.140625" style="2" bestFit="1" customWidth="1"/>
    <col min="10766" max="10766" width="15.140625" style="2" bestFit="1" customWidth="1"/>
    <col min="10767" max="11008" width="11.42578125" style="2"/>
    <col min="11009" max="11009" width="36" style="2" bestFit="1" customWidth="1"/>
    <col min="11010" max="11014" width="14.140625" style="2" bestFit="1" customWidth="1"/>
    <col min="11015" max="11017" width="15.28515625" style="2" bestFit="1" customWidth="1"/>
    <col min="11018" max="11019" width="13.28515625" style="2" bestFit="1" customWidth="1"/>
    <col min="11020" max="11021" width="14.140625" style="2" bestFit="1" customWidth="1"/>
    <col min="11022" max="11022" width="15.140625" style="2" bestFit="1" customWidth="1"/>
    <col min="11023" max="11264" width="11.42578125" style="2"/>
    <col min="11265" max="11265" width="36" style="2" bestFit="1" customWidth="1"/>
    <col min="11266" max="11270" width="14.140625" style="2" bestFit="1" customWidth="1"/>
    <col min="11271" max="11273" width="15.28515625" style="2" bestFit="1" customWidth="1"/>
    <col min="11274" max="11275" width="13.28515625" style="2" bestFit="1" customWidth="1"/>
    <col min="11276" max="11277" width="14.140625" style="2" bestFit="1" customWidth="1"/>
    <col min="11278" max="11278" width="15.140625" style="2" bestFit="1" customWidth="1"/>
    <col min="11279" max="11520" width="11.42578125" style="2"/>
    <col min="11521" max="11521" width="36" style="2" bestFit="1" customWidth="1"/>
    <col min="11522" max="11526" width="14.140625" style="2" bestFit="1" customWidth="1"/>
    <col min="11527" max="11529" width="15.28515625" style="2" bestFit="1" customWidth="1"/>
    <col min="11530" max="11531" width="13.28515625" style="2" bestFit="1" customWidth="1"/>
    <col min="11532" max="11533" width="14.140625" style="2" bestFit="1" customWidth="1"/>
    <col min="11534" max="11534" width="15.140625" style="2" bestFit="1" customWidth="1"/>
    <col min="11535" max="11776" width="11.42578125" style="2"/>
    <col min="11777" max="11777" width="36" style="2" bestFit="1" customWidth="1"/>
    <col min="11778" max="11782" width="14.140625" style="2" bestFit="1" customWidth="1"/>
    <col min="11783" max="11785" width="15.28515625" style="2" bestFit="1" customWidth="1"/>
    <col min="11786" max="11787" width="13.28515625" style="2" bestFit="1" customWidth="1"/>
    <col min="11788" max="11789" width="14.140625" style="2" bestFit="1" customWidth="1"/>
    <col min="11790" max="11790" width="15.140625" style="2" bestFit="1" customWidth="1"/>
    <col min="11791" max="12032" width="11.42578125" style="2"/>
    <col min="12033" max="12033" width="36" style="2" bestFit="1" customWidth="1"/>
    <col min="12034" max="12038" width="14.140625" style="2" bestFit="1" customWidth="1"/>
    <col min="12039" max="12041" width="15.28515625" style="2" bestFit="1" customWidth="1"/>
    <col min="12042" max="12043" width="13.28515625" style="2" bestFit="1" customWidth="1"/>
    <col min="12044" max="12045" width="14.140625" style="2" bestFit="1" customWidth="1"/>
    <col min="12046" max="12046" width="15.140625" style="2" bestFit="1" customWidth="1"/>
    <col min="12047" max="12288" width="11.42578125" style="2"/>
    <col min="12289" max="12289" width="36" style="2" bestFit="1" customWidth="1"/>
    <col min="12290" max="12294" width="14.140625" style="2" bestFit="1" customWidth="1"/>
    <col min="12295" max="12297" width="15.28515625" style="2" bestFit="1" customWidth="1"/>
    <col min="12298" max="12299" width="13.28515625" style="2" bestFit="1" customWidth="1"/>
    <col min="12300" max="12301" width="14.140625" style="2" bestFit="1" customWidth="1"/>
    <col min="12302" max="12302" width="15.140625" style="2" bestFit="1" customWidth="1"/>
    <col min="12303" max="12544" width="11.42578125" style="2"/>
    <col min="12545" max="12545" width="36" style="2" bestFit="1" customWidth="1"/>
    <col min="12546" max="12550" width="14.140625" style="2" bestFit="1" customWidth="1"/>
    <col min="12551" max="12553" width="15.28515625" style="2" bestFit="1" customWidth="1"/>
    <col min="12554" max="12555" width="13.28515625" style="2" bestFit="1" customWidth="1"/>
    <col min="12556" max="12557" width="14.140625" style="2" bestFit="1" customWidth="1"/>
    <col min="12558" max="12558" width="15.140625" style="2" bestFit="1" customWidth="1"/>
    <col min="12559" max="12800" width="11.42578125" style="2"/>
    <col min="12801" max="12801" width="36" style="2" bestFit="1" customWidth="1"/>
    <col min="12802" max="12806" width="14.140625" style="2" bestFit="1" customWidth="1"/>
    <col min="12807" max="12809" width="15.28515625" style="2" bestFit="1" customWidth="1"/>
    <col min="12810" max="12811" width="13.28515625" style="2" bestFit="1" customWidth="1"/>
    <col min="12812" max="12813" width="14.140625" style="2" bestFit="1" customWidth="1"/>
    <col min="12814" max="12814" width="15.140625" style="2" bestFit="1" customWidth="1"/>
    <col min="12815" max="13056" width="11.42578125" style="2"/>
    <col min="13057" max="13057" width="36" style="2" bestFit="1" customWidth="1"/>
    <col min="13058" max="13062" width="14.140625" style="2" bestFit="1" customWidth="1"/>
    <col min="13063" max="13065" width="15.28515625" style="2" bestFit="1" customWidth="1"/>
    <col min="13066" max="13067" width="13.28515625" style="2" bestFit="1" customWidth="1"/>
    <col min="13068" max="13069" width="14.140625" style="2" bestFit="1" customWidth="1"/>
    <col min="13070" max="13070" width="15.140625" style="2" bestFit="1" customWidth="1"/>
    <col min="13071" max="13312" width="11.42578125" style="2"/>
    <col min="13313" max="13313" width="36" style="2" bestFit="1" customWidth="1"/>
    <col min="13314" max="13318" width="14.140625" style="2" bestFit="1" customWidth="1"/>
    <col min="13319" max="13321" width="15.28515625" style="2" bestFit="1" customWidth="1"/>
    <col min="13322" max="13323" width="13.28515625" style="2" bestFit="1" customWidth="1"/>
    <col min="13324" max="13325" width="14.140625" style="2" bestFit="1" customWidth="1"/>
    <col min="13326" max="13326" width="15.140625" style="2" bestFit="1" customWidth="1"/>
    <col min="13327" max="13568" width="11.42578125" style="2"/>
    <col min="13569" max="13569" width="36" style="2" bestFit="1" customWidth="1"/>
    <col min="13570" max="13574" width="14.140625" style="2" bestFit="1" customWidth="1"/>
    <col min="13575" max="13577" width="15.28515625" style="2" bestFit="1" customWidth="1"/>
    <col min="13578" max="13579" width="13.28515625" style="2" bestFit="1" customWidth="1"/>
    <col min="13580" max="13581" width="14.140625" style="2" bestFit="1" customWidth="1"/>
    <col min="13582" max="13582" width="15.140625" style="2" bestFit="1" customWidth="1"/>
    <col min="13583" max="13824" width="11.42578125" style="2"/>
    <col min="13825" max="13825" width="36" style="2" bestFit="1" customWidth="1"/>
    <col min="13826" max="13830" width="14.140625" style="2" bestFit="1" customWidth="1"/>
    <col min="13831" max="13833" width="15.28515625" style="2" bestFit="1" customWidth="1"/>
    <col min="13834" max="13835" width="13.28515625" style="2" bestFit="1" customWidth="1"/>
    <col min="13836" max="13837" width="14.140625" style="2" bestFit="1" customWidth="1"/>
    <col min="13838" max="13838" width="15.140625" style="2" bestFit="1" customWidth="1"/>
    <col min="13839" max="14080" width="11.42578125" style="2"/>
    <col min="14081" max="14081" width="36" style="2" bestFit="1" customWidth="1"/>
    <col min="14082" max="14086" width="14.140625" style="2" bestFit="1" customWidth="1"/>
    <col min="14087" max="14089" width="15.28515625" style="2" bestFit="1" customWidth="1"/>
    <col min="14090" max="14091" width="13.28515625" style="2" bestFit="1" customWidth="1"/>
    <col min="14092" max="14093" width="14.140625" style="2" bestFit="1" customWidth="1"/>
    <col min="14094" max="14094" width="15.140625" style="2" bestFit="1" customWidth="1"/>
    <col min="14095" max="14336" width="11.42578125" style="2"/>
    <col min="14337" max="14337" width="36" style="2" bestFit="1" customWidth="1"/>
    <col min="14338" max="14342" width="14.140625" style="2" bestFit="1" customWidth="1"/>
    <col min="14343" max="14345" width="15.28515625" style="2" bestFit="1" customWidth="1"/>
    <col min="14346" max="14347" width="13.28515625" style="2" bestFit="1" customWidth="1"/>
    <col min="14348" max="14349" width="14.140625" style="2" bestFit="1" customWidth="1"/>
    <col min="14350" max="14350" width="15.140625" style="2" bestFit="1" customWidth="1"/>
    <col min="14351" max="14592" width="11.42578125" style="2"/>
    <col min="14593" max="14593" width="36" style="2" bestFit="1" customWidth="1"/>
    <col min="14594" max="14598" width="14.140625" style="2" bestFit="1" customWidth="1"/>
    <col min="14599" max="14601" width="15.28515625" style="2" bestFit="1" customWidth="1"/>
    <col min="14602" max="14603" width="13.28515625" style="2" bestFit="1" customWidth="1"/>
    <col min="14604" max="14605" width="14.140625" style="2" bestFit="1" customWidth="1"/>
    <col min="14606" max="14606" width="15.140625" style="2" bestFit="1" customWidth="1"/>
    <col min="14607" max="14848" width="11.42578125" style="2"/>
    <col min="14849" max="14849" width="36" style="2" bestFit="1" customWidth="1"/>
    <col min="14850" max="14854" width="14.140625" style="2" bestFit="1" customWidth="1"/>
    <col min="14855" max="14857" width="15.28515625" style="2" bestFit="1" customWidth="1"/>
    <col min="14858" max="14859" width="13.28515625" style="2" bestFit="1" customWidth="1"/>
    <col min="14860" max="14861" width="14.140625" style="2" bestFit="1" customWidth="1"/>
    <col min="14862" max="14862" width="15.140625" style="2" bestFit="1" customWidth="1"/>
    <col min="14863" max="15104" width="11.42578125" style="2"/>
    <col min="15105" max="15105" width="36" style="2" bestFit="1" customWidth="1"/>
    <col min="15106" max="15110" width="14.140625" style="2" bestFit="1" customWidth="1"/>
    <col min="15111" max="15113" width="15.28515625" style="2" bestFit="1" customWidth="1"/>
    <col min="15114" max="15115" width="13.28515625" style="2" bestFit="1" customWidth="1"/>
    <col min="15116" max="15117" width="14.140625" style="2" bestFit="1" customWidth="1"/>
    <col min="15118" max="15118" width="15.140625" style="2" bestFit="1" customWidth="1"/>
    <col min="15119" max="15360" width="11.42578125" style="2"/>
    <col min="15361" max="15361" width="36" style="2" bestFit="1" customWidth="1"/>
    <col min="15362" max="15366" width="14.140625" style="2" bestFit="1" customWidth="1"/>
    <col min="15367" max="15369" width="15.28515625" style="2" bestFit="1" customWidth="1"/>
    <col min="15370" max="15371" width="13.28515625" style="2" bestFit="1" customWidth="1"/>
    <col min="15372" max="15373" width="14.140625" style="2" bestFit="1" customWidth="1"/>
    <col min="15374" max="15374" width="15.140625" style="2" bestFit="1" customWidth="1"/>
    <col min="15375" max="15616" width="11.42578125" style="2"/>
    <col min="15617" max="15617" width="36" style="2" bestFit="1" customWidth="1"/>
    <col min="15618" max="15622" width="14.140625" style="2" bestFit="1" customWidth="1"/>
    <col min="15623" max="15625" width="15.28515625" style="2" bestFit="1" customWidth="1"/>
    <col min="15626" max="15627" width="13.28515625" style="2" bestFit="1" customWidth="1"/>
    <col min="15628" max="15629" width="14.140625" style="2" bestFit="1" customWidth="1"/>
    <col min="15630" max="15630" width="15.140625" style="2" bestFit="1" customWidth="1"/>
    <col min="15631" max="15872" width="11.42578125" style="2"/>
    <col min="15873" max="15873" width="36" style="2" bestFit="1" customWidth="1"/>
    <col min="15874" max="15878" width="14.140625" style="2" bestFit="1" customWidth="1"/>
    <col min="15879" max="15881" width="15.28515625" style="2" bestFit="1" customWidth="1"/>
    <col min="15882" max="15883" width="13.28515625" style="2" bestFit="1" customWidth="1"/>
    <col min="15884" max="15885" width="14.140625" style="2" bestFit="1" customWidth="1"/>
    <col min="15886" max="15886" width="15.140625" style="2" bestFit="1" customWidth="1"/>
    <col min="15887" max="16128" width="11.42578125" style="2"/>
    <col min="16129" max="16129" width="36" style="2" bestFit="1" customWidth="1"/>
    <col min="16130" max="16134" width="14.140625" style="2" bestFit="1" customWidth="1"/>
    <col min="16135" max="16137" width="15.28515625" style="2" bestFit="1" customWidth="1"/>
    <col min="16138" max="16139" width="13.28515625" style="2" bestFit="1" customWidth="1"/>
    <col min="16140" max="16141" width="14.140625" style="2" bestFit="1" customWidth="1"/>
    <col min="16142" max="16142" width="15.140625" style="2" bestFit="1" customWidth="1"/>
    <col min="16143" max="16384" width="11.42578125" style="2"/>
  </cols>
  <sheetData>
    <row r="8" spans="1:14" ht="4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6.5" customHeight="1"/>
    <row r="10" spans="1:14" ht="12.75" customHeight="1">
      <c r="A10" s="12" t="s">
        <v>0</v>
      </c>
      <c r="B10" s="12" t="s">
        <v>1</v>
      </c>
      <c r="C10" s="12" t="s">
        <v>2</v>
      </c>
      <c r="D10" s="12" t="s">
        <v>3</v>
      </c>
      <c r="E10" s="12" t="s">
        <v>4</v>
      </c>
      <c r="F10" s="12" t="s">
        <v>5</v>
      </c>
      <c r="G10" s="12" t="s">
        <v>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</row>
    <row r="11" spans="1:14" ht="11.25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s="5" customFormat="1" ht="40.5" customHeight="1">
      <c r="A12" s="3" t="s">
        <v>14</v>
      </c>
      <c r="B12" s="4">
        <v>8310340</v>
      </c>
      <c r="C12" s="4">
        <v>6891765</v>
      </c>
      <c r="D12" s="4">
        <v>5492373</v>
      </c>
      <c r="E12" s="4">
        <v>4991765</v>
      </c>
      <c r="F12" s="4">
        <v>5492373</v>
      </c>
      <c r="G12" s="4">
        <v>4991765</v>
      </c>
      <c r="H12" s="4">
        <v>6656006</v>
      </c>
      <c r="I12" s="4">
        <v>11439488</v>
      </c>
      <c r="J12" s="4">
        <v>5212517</v>
      </c>
      <c r="K12" s="4">
        <v>5021765</v>
      </c>
      <c r="L12" s="4">
        <v>5896273</v>
      </c>
      <c r="M12" s="4">
        <v>10648001</v>
      </c>
      <c r="N12" s="4">
        <f>SUM(B12:M12)</f>
        <v>81044431</v>
      </c>
    </row>
    <row r="13" spans="1:14" s="5" customFormat="1" ht="40.5" customHeight="1">
      <c r="A13" s="3" t="s">
        <v>15</v>
      </c>
      <c r="B13" s="6">
        <v>3226198</v>
      </c>
      <c r="C13" s="6">
        <v>271724</v>
      </c>
      <c r="D13" s="6">
        <v>216726</v>
      </c>
      <c r="E13" s="6">
        <v>157431</v>
      </c>
      <c r="F13" s="6">
        <v>213618</v>
      </c>
      <c r="G13" s="6">
        <v>142444</v>
      </c>
      <c r="H13" s="6">
        <v>209118</v>
      </c>
      <c r="I13" s="6">
        <v>290869</v>
      </c>
      <c r="J13" s="6">
        <v>275750</v>
      </c>
      <c r="K13" s="6">
        <v>137851</v>
      </c>
      <c r="L13" s="6">
        <v>209116</v>
      </c>
      <c r="M13" s="6">
        <v>128031</v>
      </c>
      <c r="N13" s="6">
        <f>SUM(B13:M13)</f>
        <v>5478876</v>
      </c>
    </row>
    <row r="14" spans="1:14" s="5" customFormat="1" ht="40.5" customHeight="1">
      <c r="A14" s="3" t="s">
        <v>16</v>
      </c>
      <c r="B14" s="6">
        <v>51390788</v>
      </c>
      <c r="C14" s="6">
        <v>4969885</v>
      </c>
      <c r="D14" s="6">
        <v>5326435</v>
      </c>
      <c r="E14" s="6">
        <v>5333482</v>
      </c>
      <c r="F14" s="6">
        <v>5312889</v>
      </c>
      <c r="G14" s="6">
        <v>6013555</v>
      </c>
      <c r="H14" s="6">
        <v>5347037</v>
      </c>
      <c r="I14" s="6">
        <v>9334264</v>
      </c>
      <c r="J14" s="6">
        <v>3466028</v>
      </c>
      <c r="K14" s="6">
        <v>4146706</v>
      </c>
      <c r="L14" s="6">
        <v>4091910</v>
      </c>
      <c r="M14" s="6">
        <v>6207203</v>
      </c>
      <c r="N14" s="6">
        <f>SUM(B14:M14)</f>
        <v>110940182</v>
      </c>
    </row>
    <row r="15" spans="1:14" ht="40.5" customHeight="1">
      <c r="A15" s="7" t="s">
        <v>17</v>
      </c>
      <c r="B15" s="8">
        <v>170500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6">
        <f>SUM(B15:M15)</f>
        <v>170500</v>
      </c>
    </row>
    <row r="16" spans="1:14" s="5" customFormat="1" ht="21" customHeight="1">
      <c r="A16" s="9" t="s">
        <v>18</v>
      </c>
      <c r="B16" s="10">
        <f>SUM(B12:B15)</f>
        <v>63097826</v>
      </c>
      <c r="C16" s="10">
        <f t="shared" ref="C16:M16" si="0">SUM(C12:C15)</f>
        <v>12133374</v>
      </c>
      <c r="D16" s="10">
        <f t="shared" si="0"/>
        <v>11035534</v>
      </c>
      <c r="E16" s="10">
        <f t="shared" si="0"/>
        <v>10482678</v>
      </c>
      <c r="F16" s="10">
        <f t="shared" si="0"/>
        <v>11018880</v>
      </c>
      <c r="G16" s="10">
        <f t="shared" si="0"/>
        <v>11147764</v>
      </c>
      <c r="H16" s="10">
        <f t="shared" si="0"/>
        <v>12212161</v>
      </c>
      <c r="I16" s="10">
        <f t="shared" si="0"/>
        <v>21064621</v>
      </c>
      <c r="J16" s="10">
        <f t="shared" si="0"/>
        <v>8954295</v>
      </c>
      <c r="K16" s="10">
        <f t="shared" si="0"/>
        <v>9306322</v>
      </c>
      <c r="L16" s="10">
        <f t="shared" si="0"/>
        <v>10197299</v>
      </c>
      <c r="M16" s="10">
        <f t="shared" si="0"/>
        <v>16983235</v>
      </c>
      <c r="N16" s="10">
        <f>SUM(N12:N15)</f>
        <v>197633989</v>
      </c>
    </row>
  </sheetData>
  <mergeCells count="14">
    <mergeCell ref="F10:F11"/>
    <mergeCell ref="A10:A11"/>
    <mergeCell ref="B10:B11"/>
    <mergeCell ref="C10:C11"/>
    <mergeCell ref="D10:D11"/>
    <mergeCell ref="E10:E11"/>
    <mergeCell ref="M10:M11"/>
    <mergeCell ref="N10:N11"/>
    <mergeCell ref="G10:G11"/>
    <mergeCell ref="H10:H11"/>
    <mergeCell ref="I10:I11"/>
    <mergeCell ref="J10:J11"/>
    <mergeCell ref="K10:K11"/>
    <mergeCell ref="L10:L11"/>
  </mergeCells>
  <printOptions horizontalCentered="1"/>
  <pageMargins left="0.32" right="0.27559055118110237" top="0.70866141732283472" bottom="0.98425196850393704" header="0" footer="0"/>
  <pageSetup scale="5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PSTO 2011</vt:lpstr>
      <vt:lpstr>PSTO 2010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2011-03-03T06:36:35Z</dcterms:modified>
</cp:coreProperties>
</file>